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E8" i="4"/>
  <c r="E18" s="1"/>
  <c r="E7"/>
  <c r="D16"/>
  <c r="D9"/>
  <c r="D10"/>
  <c r="D11"/>
  <c r="D12"/>
  <c r="D13"/>
  <c r="D14"/>
  <c r="D15"/>
  <c r="D17"/>
  <c r="D8"/>
  <c r="D7"/>
  <c r="G18"/>
  <c r="F18"/>
  <c r="F21" i="5"/>
  <c r="E21"/>
  <c r="D21"/>
  <c r="D18" i="4" l="1"/>
</calcChain>
</file>

<file path=xl/sharedStrings.xml><?xml version="1.0" encoding="utf-8"?>
<sst xmlns="http://schemas.openxmlformats.org/spreadsheetml/2006/main" count="54" uniqueCount="43">
  <si>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</si>
  <si>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</si>
  <si>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</si>
  <si>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</si>
  <si>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</si>
  <si>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</si>
  <si>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</si>
  <si>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</si>
  <si>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</si>
  <si>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</si>
  <si>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</si>
  <si>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</si>
  <si>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</si>
  <si>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</si>
  <si>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</si>
  <si>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</si>
  <si>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</si>
  <si>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</si>
  <si>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</si>
  <si>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</si>
  <si>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</si>
  <si>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</si>
  <si>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</si>
  <si>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</si>
  <si>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</si>
  <si>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</si>
  <si>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</si>
  <si>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</si>
  <si>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</si>
  <si>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</si>
  <si>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</si>
  <si>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</si>
  <si>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Послуги зв'язку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</si>
  <si>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</si>
  <si>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</si>
  <si>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</si>
  <si>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</si>
  <si>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</si>
  <si>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</si>
  <si>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Продуки харчування за жовтень 2024 року</t>
  </si>
  <si>
    <t xml:space="preserve">Водовідведення і водопостачання </t>
  </si>
  <si>
    <t>за травень місяць 2025 року</t>
  </si>
  <si>
    <t>Послуги (крім комунальних) обслуговування бухгалтерської програми за 2024 рік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</si>
</sst>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tabSelected="1" zoomScaleNormal="100" workbookViewId="0">
      <selection activeCell="E18" sqref="E18:F18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41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767.70614</v>
      </c>
      <c r="E7" s="26">
        <f>719877+38153.22</f>
        <v>758030.22</v>
      </c>
      <c r="F7" s="26">
        <v>9675.92</v>
      </c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7" si="0">(E8+F8)/1000</f>
        <v>277.90823000000006</v>
      </c>
      <c r="E8" s="26">
        <f>269797+8084.83</f>
        <v>277881.83</v>
      </c>
      <c r="F8" s="26">
        <v>26.4</v>
      </c>
      <c r="G8" s="27"/>
    </row>
    <row r="9" spans="1:7" s="23" customFormat="1" ht="42" customHeight="1">
      <c r="A9" s="24">
        <v>3</v>
      </c>
      <c r="B9" s="24">
        <v>2210</v>
      </c>
      <c r="C9" s="25" t="s">
        <v>37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38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39</v>
      </c>
      <c r="D11" s="26">
        <f t="shared" si="0"/>
        <v>0</v>
      </c>
      <c r="E11" s="26"/>
      <c r="F11" s="26"/>
      <c r="G11" s="27"/>
    </row>
    <row r="12" spans="1:7" s="23" customFormat="1" ht="63" customHeight="1">
      <c r="A12" s="24">
        <v>6</v>
      </c>
      <c r="B12" s="24">
        <v>2240</v>
      </c>
      <c r="C12" s="25" t="s">
        <v>42</v>
      </c>
      <c r="D12" s="26">
        <f t="shared" si="0"/>
        <v>18</v>
      </c>
      <c r="E12" s="26">
        <v>18000</v>
      </c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32</v>
      </c>
      <c r="D13" s="26">
        <f t="shared" si="0"/>
        <v>0</v>
      </c>
      <c r="E13" s="26"/>
      <c r="F13" s="26"/>
      <c r="G13" s="27"/>
    </row>
    <row r="14" spans="1:7" s="23" customFormat="1" ht="42" customHeight="1">
      <c r="A14" s="24">
        <v>8</v>
      </c>
      <c r="B14" s="24">
        <v>2271</v>
      </c>
      <c r="C14" s="25" t="s">
        <v>33</v>
      </c>
      <c r="D14" s="26">
        <f t="shared" si="0"/>
        <v>0</v>
      </c>
      <c r="E14" s="26"/>
      <c r="F14" s="26"/>
      <c r="G14" s="27"/>
    </row>
    <row r="15" spans="1:7" s="23" customFormat="1" ht="42" customHeight="1">
      <c r="A15" s="24">
        <v>9</v>
      </c>
      <c r="B15" s="24">
        <v>2272</v>
      </c>
      <c r="C15" s="25" t="s">
        <v>40</v>
      </c>
      <c r="D15" s="26">
        <f t="shared" si="0"/>
        <v>0</v>
      </c>
      <c r="E15" s="26"/>
      <c r="F15" s="26"/>
      <c r="G15" s="27"/>
    </row>
    <row r="16" spans="1:7" s="23" customFormat="1" ht="42" customHeight="1">
      <c r="A16" s="24">
        <v>10</v>
      </c>
      <c r="B16" s="24">
        <v>2273</v>
      </c>
      <c r="C16" s="25" t="s">
        <v>36</v>
      </c>
      <c r="D16" s="26">
        <f t="shared" si="0"/>
        <v>44.372190000000003</v>
      </c>
      <c r="E16" s="26">
        <v>44372.19</v>
      </c>
      <c r="F16" s="26"/>
      <c r="G16" s="27"/>
    </row>
    <row r="17" spans="1:7" s="23" customFormat="1" ht="42" customHeight="1">
      <c r="A17" s="24">
        <v>11</v>
      </c>
      <c r="B17" s="24">
        <v>2275</v>
      </c>
      <c r="C17" s="25" t="s">
        <v>18</v>
      </c>
      <c r="D17" s="26">
        <f t="shared" si="0"/>
        <v>0</v>
      </c>
      <c r="E17" s="26"/>
      <c r="F17" s="26"/>
      <c r="G17" s="27"/>
    </row>
    <row r="18" spans="1:7" s="23" customFormat="1" ht="25.2" customHeight="1">
      <c r="A18" s="24"/>
      <c r="B18" s="28" t="s">
        <v>3</v>
      </c>
      <c r="C18" s="29"/>
      <c r="D18" s="30">
        <f>SUM(D7:D17)</f>
        <v>1107.9865600000001</v>
      </c>
      <c r="E18" s="31">
        <f>SUM(E7:E17)</f>
        <v>1098284.24</v>
      </c>
      <c r="F18" s="31">
        <f>SUM(F7:F17)</f>
        <v>9702.32</v>
      </c>
      <c r="G18" s="31">
        <f>SUM(G7:G17)</f>
        <v>0</v>
      </c>
    </row>
    <row r="19" spans="1:7" s="37" customFormat="1" ht="25.2" customHeight="1">
      <c r="A19" s="32"/>
      <c r="B19" s="32"/>
      <c r="C19" s="33"/>
      <c r="D19" s="34"/>
      <c r="E19" s="35"/>
      <c r="F19" s="36"/>
    </row>
    <row r="20" spans="1:7" s="37" customFormat="1" ht="25.2" customHeight="1">
      <c r="A20" s="45" t="s">
        <v>34</v>
      </c>
      <c r="B20" s="45"/>
      <c r="C20" s="45"/>
      <c r="D20" s="45"/>
      <c r="E20" s="38" t="s">
        <v>35</v>
      </c>
    </row>
    <row r="21" spans="1:7" s="37" customFormat="1" ht="25.2" customHeight="1">
      <c r="C21" s="38"/>
      <c r="D21" s="39"/>
      <c r="E21" s="38"/>
    </row>
    <row r="22" spans="1:7" s="37" customFormat="1" ht="25.2" customHeight="1">
      <c r="A22" s="45" t="s">
        <v>2</v>
      </c>
      <c r="B22" s="45"/>
      <c r="C22" s="45"/>
      <c r="D22" s="45"/>
      <c r="E22" s="38" t="s">
        <v>31</v>
      </c>
    </row>
    <row r="23" spans="1:7" s="37" customFormat="1" ht="25.2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</sheetData>
  <mergeCells count="13">
    <mergeCell ref="A1:G1"/>
    <mergeCell ref="A2:G2"/>
    <mergeCell ref="A3:G3"/>
    <mergeCell ref="A20:D20"/>
    <mergeCell ref="A22:D22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2025-06-11T08:18:18Z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